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<sst xmlns="http://schemas.openxmlformats.org/spreadsheetml/2006/main" uniqueCount="127">
  <si>
    <t>Generated by SolarQuotes.com.au:</t>
  </si>
  <si>
    <t>VPP Provider</t>
  </si>
  <si>
    <t>Batteries approved for use</t>
  </si>
  <si>
    <t>VPP subsidy</t>
  </si>
  <si>
    <t>Eligibility requirements</t>
  </si>
  <si>
    <t>Number of places in program</t>
  </si>
  <si>
    <t>Feed-in/usage tariffs offered</t>
  </si>
  <si>
    <t>Minimum energy storage capacity reserved for homeowner</t>
  </si>
  <si>
    <t>Contract term length</t>
  </si>
  <si>
    <t>Contract cancellation fee</t>
  </si>
  <si>
    <t>More information on brand</t>
  </si>
  <si>
    <t>AGL Bring Your Own Battery</t>
  </si>
  <si>
    <t>Tesla, LG, SolarEdge</t>
  </si>
  <si>
    <t>$100 bill credit sign-on bonus. $70 bill credit per quarter.</t>
  </si>
  <si>
    <t>AGL customers in NSW, QLD, SA and VIC only</t>
  </si>
  <si>
    <t>TBD</t>
  </si>
  <si>
    <t>No VPP-specific tariffs offered - you simply use your existing plan with AGL.</t>
  </si>
  <si>
    <t>Powerwall: 20% capacity. LG Chem: Varies based on inverter settings. Others TBD</t>
  </si>
  <si>
    <t>12 months</t>
  </si>
  <si>
    <t>$0</t>
  </si>
  <si>
    <t>Amber for batteries</t>
  </si>
  <si>
    <t xml:space="preserve">Eligible for REPS up to $2050 in SA </t>
  </si>
  <si>
    <t>Located in the NEM in:
SA
NSW
VIC
ACT
QLD (Energex region)</t>
  </si>
  <si>
    <t>Uncapped</t>
  </si>
  <si>
    <t>Wholesale electricity rates - can be anywhere from negative electricity prices to up to $21/kWh</t>
  </si>
  <si>
    <t>Set by homeowner</t>
  </si>
  <si>
    <t>None</t>
  </si>
  <si>
    <t>Diamond Energy WATTBANK VPP</t>
  </si>
  <si>
    <t>Goodwe, Sungrow, LG</t>
  </si>
  <si>
    <t>Up to $450 per year.
Automatic credit added to
monthly Diamond Energy bill.</t>
  </si>
  <si>
    <t xml:space="preserve">Residential households in NSW,
SA, VIC and QLD (Energex only).
</t>
  </si>
  <si>
    <t>30c/kWh Battery usage credit
between 6pm to 8am.
Diamond Energy’s best
available market plan.</t>
  </si>
  <si>
    <t>No specified reserve.</t>
  </si>
  <si>
    <t>No lock-in contract.
Opt-in and out at any time.</t>
  </si>
  <si>
    <t>None.</t>
  </si>
  <si>
    <t>ENGIE BYO Battery VPP</t>
  </si>
  <si>
    <t>Tesla Powerwall 2</t>
  </si>
  <si>
    <t>$300 upfront + $20 monthly credit</t>
  </si>
  <si>
    <t>· Retailer must be ENGIE
· SA, VIC, NSW and QLD residents
· Customer must have min. 3kWp PV system, max 10kWp</t>
  </si>
  <si>
    <t>Standard feed-in tariffs</t>
  </si>
  <si>
    <t>20% capacity</t>
  </si>
  <si>
    <t>Ongoing</t>
  </si>
  <si>
    <t>ENGIE New Battery VPP Offer</t>
  </si>
  <si>
    <t>Tesla Powerwall 2, Eguana</t>
  </si>
  <si>
    <t>$500 upfront and $20 monthly credit</t>
  </si>
  <si>
    <t>Retailer must be ENGIE
· SA, VIC, NSW and QLD residents
· Customer must have min. 3kWp PV system, max 10kWp
· Customer must have had their battery installed within 30 days of signing up, through a ENGIE partner installer</t>
  </si>
  <si>
    <t>$0 (clawback applicable on the $500 credit, pro rata over 5 years)</t>
  </si>
  <si>
    <t>Globird ZEROHERO</t>
  </si>
  <si>
    <t xml:space="preserve">AlphaESS, Redback, SunGrow, SolaX, Sigenergy, Tesla
</t>
  </si>
  <si>
    <t>$1/day credit on "ZEROHERO" days, free charging from grid 11am-2pm</t>
  </si>
  <si>
    <t>Located in NSW, SA, QLD (Energex) or VIC</t>
  </si>
  <si>
    <t>$0.15c/kWh FiT for evening periods (5-7pm) $1/kWh FiT during "critical export" periods</t>
  </si>
  <si>
    <t>LAVO EAAS by Diamond Energy</t>
  </si>
  <si>
    <t>LAVO</t>
  </si>
  <si>
    <t>Up to 800kWh per month free. Any additional usage at fixed low rate.  
Usage and daily charge included on Diamond Energy bill.</t>
  </si>
  <si>
    <t xml:space="preserve">Residential households in NSW, SA, VIC and QLD (Energex only). </t>
  </si>
  <si>
    <t xml:space="preserve">Diamond Energy’s best available market plan. </t>
  </si>
  <si>
    <t>No lock-in contract.
Opt-in and out at any time. Note, LAVO Energy as a Service Lease Agreement is for a fixed term.</t>
  </si>
  <si>
    <t>None. Note, LAVO Energy as a Service Lease Agreement is for a fixed term.</t>
  </si>
  <si>
    <t>Nectr BEE Super FiT</t>
  </si>
  <si>
    <t>AlphaESS, QCells, SolarEdge, Sungrow, Tesla</t>
  </si>
  <si>
    <t>$100 Sign-up credit
50c/kWh feed-in tariff during 4pm-9pm</t>
  </si>
  <si>
    <t>Homeowner with a reliable broadband internet connection, not be on life support, have a solar system under 13.4kW and battery system over 9.5kWh and participate in the VPP</t>
  </si>
  <si>
    <t>50c/kWh feed-in tariff during 4pm-9pm.
1.85c~4.4c/kWh feed-in-tariff during all hours beyond 4pm-9pm</t>
  </si>
  <si>
    <t>20%</t>
  </si>
  <si>
    <t>No lock-in contract with monthly billing.
Opt-in and out at any time</t>
  </si>
  <si>
    <t>Nectr BEEyond VPP</t>
  </si>
  <si>
    <t>AlphaESS, QCells, SolarEdge, Sungrow, Tesla,</t>
  </si>
  <si>
    <t xml:space="preserve">Ultra-low electricity rates for up to 1,000kWh a quarter grid-fed consumption with a quartly membership fee ($30~$85 depending on DNSPs)
Competitive rates for energy over 1,000kWh a quarter. </t>
  </si>
  <si>
    <t>Homeowner with a reliable broadband internet connection, not be on life support, have a battery system over 9.5kWh and participate in the VPP</t>
  </si>
  <si>
    <t>No FiT applicable</t>
  </si>
  <si>
    <t>No lock-in contract with quarterly billing.
Opt-in and out at any time.</t>
  </si>
  <si>
    <t>Nectr Plan BEE</t>
  </si>
  <si>
    <t>$100 Sign-up credit
$20 monthly VPP credit</t>
  </si>
  <si>
    <t>Homeowner with a reliable broadband internet connection, not be on life support, have supported hardware and participate in the VPP</t>
  </si>
  <si>
    <t>Competitive flat and time-of-use pricing for general usage.
1.85~4.4c/kWh feed-in-tariff.</t>
  </si>
  <si>
    <t>NRN VPP by Diamond Energy</t>
  </si>
  <si>
    <t>Sungrow</t>
  </si>
  <si>
    <t xml:space="preserve">10% discount on any grid electricity usage.
Low rate for usage from system. Usage and daily charge included on Diamond Energy bill.
</t>
  </si>
  <si>
    <t xml:space="preserve">Feed-in credit equal to retail plan usage rate.
Diamond Energy’s best Single Rate plan. 
</t>
  </si>
  <si>
    <t>No lock-in contract.
Opt-in and out at any time.
Note, NRN System Services Agreement is for fixed term.</t>
  </si>
  <si>
    <t>None. Note, NRN System Services Agreement is for fixed term.</t>
  </si>
  <si>
    <t>Origin Loop Virtual Power Plant</t>
  </si>
  <si>
    <t>Sungrow, Tesla, LG Chem</t>
  </si>
  <si>
    <t>$1500 bill credit if you buy a system through Origin and stay for 5 years</t>
  </si>
  <si>
    <t xml:space="preserve">VIC, SA, NSW, ACT, QLD via installer partner network or existing compatible batteries. 5kWh eligible battery, 5kW solar, reliable internet connection
</t>
  </si>
  <si>
    <t>Standard Origin tariffs</t>
  </si>
  <si>
    <t xml:space="preserve">Origin reserves the right to discharge entire battery, but may "preserve the capacity in the Battery so that it can be used for your consumption at times
determined by us." 200kWh maximum usage by Origin for the year.
</t>
  </si>
  <si>
    <t>5 years</t>
  </si>
  <si>
    <t>Powershop Virtual Power Plant</t>
  </si>
  <si>
    <t>Alpha-ESS, Energizer, Eveready, Hive, Huawei, LG, Redback, SolarEdge, SolaX, Sungrow, Tesla</t>
  </si>
  <si>
    <t>Up to $40 per month credit on bill</t>
  </si>
  <si>
    <t>Must be Powershop customer</t>
  </si>
  <si>
    <t>No VPP-specific tariffs offered - you simply use an existing plan offered by Powershop</t>
  </si>
  <si>
    <t>20% battery energy reserved for use by homeowner.</t>
  </si>
  <si>
    <t>Reposit No bill</t>
  </si>
  <si>
    <t>SolaX Triple Power</t>
  </si>
  <si>
    <t>Guaranteed 'no bill' for 7 years.</t>
  </si>
  <si>
    <t>Currently spend &lt; $3500/a on electricity; Have no existing solar panels or batteries installed; If in VIC, be eligible for the Solar Victoria battery subsidy; Must purchase a solar + battery system from Reposit.</t>
  </si>
  <si>
    <t>Similar to a PPA - customer buys system outright and Reposit guarantees no bills.</t>
  </si>
  <si>
    <t>No cancellation fee.</t>
  </si>
  <si>
    <t>South Australias Virtual Power Plant</t>
  </si>
  <si>
    <t>Tesla</t>
  </si>
  <si>
    <t>Completely free Tesla Powerwall, below-market-rate electricity rates</t>
  </si>
  <si>
    <t>Only Housing SA properties eligible</t>
  </si>
  <si>
    <t>Phase 3 (current) - 3,000 Housing SA Properties</t>
  </si>
  <si>
    <t>N/A</t>
  </si>
  <si>
    <t>ShineHub</t>
  </si>
  <si>
    <t>Hinen</t>
  </si>
  <si>
    <t>$2,000 off a battery</t>
  </si>
  <si>
    <t>Residents of SA, VIC, NSW, and QLD.</t>
  </si>
  <si>
    <t>$0.55c/kWh paid for electricity fed from battery into grid during VPP events (on top of retailer feed in tariff)</t>
  </si>
  <si>
    <t>10% battery capacity reserved for the homeowner</t>
  </si>
  <si>
    <t>Calculated according to the following formula:
Early Termination Fees = $2,000.00 - $2,000.00 * Days
between the VPP Services Commencement Date and the
Termination Date / Term Length / 365</t>
  </si>
  <si>
    <t>SolarHub VPP</t>
  </si>
  <si>
    <t xml:space="preserve">LG Chem RESU "HV", Tesla Powerwall, SolarEdge, SolaX </t>
  </si>
  <si>
    <t>$4,950</t>
  </si>
  <si>
    <t>Specific NSW council areas</t>
  </si>
  <si>
    <t>17c/kWh for first 10kWh daily</t>
  </si>
  <si>
    <t>No minimum reserved for the household.</t>
  </si>
  <si>
    <t>Tesla Energy Plan/Energy Locals</t>
  </si>
  <si>
    <t>Tesla Powerwall only</t>
  </si>
  <si>
    <t>$1,000 Powerwall subsidy for new owners, $100 credit for existing owners. Additional $220 "grid support credits" earned annually</t>
  </si>
  <si>
    <t>Residents of South Australia, Victoria, New South Wales, South East Queensland (Energex Network) and the Australian Capital Territory. PV system less than 15kW and no zero export restrictions in place.</t>
  </si>
  <si>
    <t>Up to 50,000 planned</t>
  </si>
  <si>
    <t>Feed in rates vary by state:
NSW: 4.9c/kWh 
VIC: 4.9c/kWh 
QLD: 5c/kWh
SA: 5c/kWh
ACT: 3c/kWh</t>
  </si>
  <si>
    <t>20% battery energy reserved for use by homeowner; max 50 discharge cycles per year</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</si>
</sst>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agl.com.au/residential/energy/solar-and-batteries/solar-batteries/bring-your-own-solar-battery" TargetMode="External"/><Relationship Id="rId_hyperlink_3" Type="http://schemas.openxmlformats.org/officeDocument/2006/relationships/hyperlink" Target="https://help.amber.com.au/hc/en-us/articles/10015835768845-Which-batteries-are-compatible-with-SmartShift?gad_source=1" TargetMode="External"/><Relationship Id="rId_hyperlink_4" Type="http://schemas.openxmlformats.org/officeDocument/2006/relationships/hyperlink" Target="https://www.amber.com.au/solar-and-battery" TargetMode="External"/><Relationship Id="rId_hyperlink_5" Type="http://schemas.openxmlformats.org/officeDocument/2006/relationships/hyperlink" Target="https://diamondenergy.com.au/diamond-energy-vpp/" TargetMode="External"/><Relationship Id="rId_hyperlink_6" Type="http://schemas.openxmlformats.org/officeDocument/2006/relationships/hyperlink" Target="https://engie.com.au/residential/energy-efficiency/engie-vpp/existing-battery" TargetMode="External"/><Relationship Id="rId_hyperlink_7" Type="http://schemas.openxmlformats.org/officeDocument/2006/relationships/hyperlink" Target="https://engie.com.au/residential/energy-efficiency/engie-vpp/new-solar-battery" TargetMode="External"/><Relationship Id="rId_hyperlink_8" Type="http://schemas.openxmlformats.org/officeDocument/2006/relationships/hyperlink" Target="https://www.globirdenergy.com.au/help-support/faq-vpp/" TargetMode="External"/><Relationship Id="rId_hyperlink_9" Type="http://schemas.openxmlformats.org/officeDocument/2006/relationships/hyperlink" Target="https://www.lavo.com.au/lavo-life/" TargetMode="External"/><Relationship Id="rId_hyperlink_10" Type="http://schemas.openxmlformats.org/officeDocument/2006/relationships/hyperlink" Target="https://nectr.com.au/" TargetMode="External"/><Relationship Id="rId_hyperlink_11" Type="http://schemas.openxmlformats.org/officeDocument/2006/relationships/hyperlink" Target="https://nectr.com.au/" TargetMode="External"/><Relationship Id="rId_hyperlink_12" Type="http://schemas.openxmlformats.org/officeDocument/2006/relationships/hyperlink" Target="https://nectr.com.au/" TargetMode="External"/><Relationship Id="rId_hyperlink_13" Type="http://schemas.openxmlformats.org/officeDocument/2006/relationships/hyperlink" Target="https://nrn.com.au/" TargetMode="External"/><Relationship Id="rId_hyperlink_14" Type="http://schemas.openxmlformats.org/officeDocument/2006/relationships/hyperlink" Target="https://www.originenergy.com.au/solar/panels-batteries/virtual-power-plant/solar-battery-offer/" TargetMode="External"/><Relationship Id="rId_hyperlink_15" Type="http://schemas.openxmlformats.org/officeDocument/2006/relationships/hyperlink" Target="https://www.powershop.com.au/virtual-power-plant/" TargetMode="External"/><Relationship Id="rId_hyperlink_16" Type="http://schemas.openxmlformats.org/officeDocument/2006/relationships/hyperlink" Target="https://repositpower.com/no-bill/" TargetMode="External"/><Relationship Id="rId_hyperlink_17" Type="http://schemas.openxmlformats.org/officeDocument/2006/relationships/hyperlink" Target="https://www.energymining.sa.gov.au/consumers/solar-and-batteries/south-australias-virtual-power-plant" TargetMode="External"/><Relationship Id="rId_hyperlink_18" Type="http://schemas.openxmlformats.org/officeDocument/2006/relationships/hyperlink" Target="https://shinehub.com.au/virtual-power-plant/" TargetMode="External"/><Relationship Id="rId_hyperlink_19" Type="http://schemas.openxmlformats.org/officeDocument/2006/relationships/hyperlink" Target="https://solarhub.net.au/virtual-power-plant/" TargetMode="External"/><Relationship Id="rId_hyperlink_20" Type="http://schemas.openxmlformats.org/officeDocument/2006/relationships/hyperlink" Target="https://save.energylocals.com.au/TeslaEnergyPlan-TO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20"/>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row>
    <row r="3" spans="1:52">
      <c r="A3" s="1" t="s">
        <v>11</v>
      </c>
      <c r="B3" s="1" t="s">
        <v>12</v>
      </c>
      <c r="C3" s="1" t="s">
        <v>13</v>
      </c>
      <c r="D3" s="1" t="s">
        <v>14</v>
      </c>
      <c r="E3" s="1" t="s">
        <v>15</v>
      </c>
      <c r="F3" s="1" t="s">
        <v>16</v>
      </c>
      <c r="G3" s="1" t="s">
        <v>17</v>
      </c>
      <c r="H3" s="1" t="s">
        <v>18</v>
      </c>
      <c r="I3" s="1" t="s">
        <v>19</v>
      </c>
      <c r="J3" s="2" t="str">
        <f>HYPERLINK("https://www.agl.com.au/residential/energy/solar-and-batteries/solar-batteries/bring-your-own-solar-battery","Here")</f>
        <v>Here</v>
      </c>
    </row>
    <row r="4" spans="1:52">
      <c r="A4" s="1" t="s">
        <v>20</v>
      </c>
      <c r="B4" s="2" t="str">
        <f>HYPERLINK("https://help.amber.com.au/hc/en-us/articles/10015835768845-Which-batteries-are-compatible-with-SmartShift?gad_source=1","Full list here")</f>
        <v>Full list here</v>
      </c>
      <c r="C4" s="1" t="s">
        <v>21</v>
      </c>
      <c r="D4" s="1" t="s">
        <v>22</v>
      </c>
      <c r="E4" s="1" t="s">
        <v>23</v>
      </c>
      <c r="F4" s="1" t="s">
        <v>24</v>
      </c>
      <c r="G4" s="1" t="s">
        <v>25</v>
      </c>
      <c r="H4" s="1" t="s">
        <v>26</v>
      </c>
      <c r="I4" s="1" t="s">
        <v>26</v>
      </c>
      <c r="J4" s="2" t="str">
        <f>HYPERLINK("https://www.amber.com.au/solar-and-battery","Here")</f>
        <v>Here</v>
      </c>
    </row>
    <row r="5" spans="1:52">
      <c r="A5" s="1" t="s">
        <v>27</v>
      </c>
      <c r="B5" s="1" t="s">
        <v>28</v>
      </c>
      <c r="C5" s="1" t="s">
        <v>29</v>
      </c>
      <c r="D5" s="1" t="s">
        <v>30</v>
      </c>
      <c r="E5" s="1" t="s">
        <v>23</v>
      </c>
      <c r="F5" s="1" t="s">
        <v>31</v>
      </c>
      <c r="G5" s="1" t="s">
        <v>32</v>
      </c>
      <c r="H5" s="1" t="s">
        <v>33</v>
      </c>
      <c r="I5" s="1" t="s">
        <v>34</v>
      </c>
      <c r="J5" s="2" t="str">
        <f>HYPERLINK("https://diamondenergy.com.au/diamond-energy-vpp/","Here")</f>
        <v>Here</v>
      </c>
    </row>
    <row r="6" spans="1:52">
      <c r="A6" s="1" t="s">
        <v>35</v>
      </c>
      <c r="B6" s="1" t="s">
        <v>36</v>
      </c>
      <c r="C6" s="1" t="s">
        <v>37</v>
      </c>
      <c r="D6" s="1" t="s">
        <v>38</v>
      </c>
      <c r="E6" s="1" t="s">
        <v>23</v>
      </c>
      <c r="F6" s="1" t="s">
        <v>39</v>
      </c>
      <c r="G6" s="1" t="s">
        <v>40</v>
      </c>
      <c r="H6" s="1" t="s">
        <v>41</v>
      </c>
      <c r="I6" s="1" t="s">
        <v>19</v>
      </c>
      <c r="J6" s="2" t="str">
        <f>HYPERLINK("https://engie.com.au/residential/energy-efficiency/engie-vpp/existing-battery","Here")</f>
        <v>Here</v>
      </c>
    </row>
    <row r="7" spans="1:52">
      <c r="A7" s="1" t="s">
        <v>42</v>
      </c>
      <c r="B7" s="1" t="s">
        <v>43</v>
      </c>
      <c r="C7" s="1" t="s">
        <v>44</v>
      </c>
      <c r="D7" s="1" t="s">
        <v>45</v>
      </c>
      <c r="E7" s="1" t="s">
        <v>23</v>
      </c>
      <c r="F7" s="1" t="s">
        <v>39</v>
      </c>
      <c r="G7" s="1" t="s">
        <v>40</v>
      </c>
      <c r="H7" s="1" t="s">
        <v>41</v>
      </c>
      <c r="I7" s="1" t="s">
        <v>46</v>
      </c>
      <c r="J7" s="2" t="str">
        <f>HYPERLINK("https://engie.com.au/residential/energy-efficiency/engie-vpp/new-solar-battery","Here")</f>
        <v>Here</v>
      </c>
    </row>
    <row r="8" spans="1:52">
      <c r="A8" s="1" t="s">
        <v>47</v>
      </c>
      <c r="B8" s="1" t="s">
        <v>48</v>
      </c>
      <c r="C8" s="1" t="s">
        <v>49</v>
      </c>
      <c r="D8" s="1" t="s">
        <v>50</v>
      </c>
      <c r="E8" s="1" t="s">
        <v>23</v>
      </c>
      <c r="F8" s="1" t="s">
        <v>51</v>
      </c>
      <c r="G8" s="1" t="s">
        <v>25</v>
      </c>
      <c r="H8" s="1" t="s">
        <v>26</v>
      </c>
      <c r="I8" s="1" t="s">
        <v>26</v>
      </c>
      <c r="J8" s="2" t="str">
        <f>HYPERLINK("https://www.globirdenergy.com.au/help-support/faq-vpp/","Here")</f>
        <v>Here</v>
      </c>
    </row>
    <row r="9" spans="1:52">
      <c r="A9" s="1" t="s">
        <v>52</v>
      </c>
      <c r="B9" s="1" t="s">
        <v>53</v>
      </c>
      <c r="C9" s="1" t="s">
        <v>54</v>
      </c>
      <c r="D9" s="1" t="s">
        <v>55</v>
      </c>
      <c r="E9" s="1" t="s">
        <v>23</v>
      </c>
      <c r="F9" s="1" t="s">
        <v>56</v>
      </c>
      <c r="G9" s="1" t="s">
        <v>32</v>
      </c>
      <c r="H9" s="1" t="s">
        <v>57</v>
      </c>
      <c r="I9" s="1" t="s">
        <v>58</v>
      </c>
      <c r="J9" s="2" t="str">
        <f>HYPERLINK("https://www.lavo.com.au/lavo-life/","Here")</f>
        <v>Here</v>
      </c>
    </row>
    <row r="10" spans="1:52">
      <c r="A10" s="1" t="s">
        <v>59</v>
      </c>
      <c r="B10" s="1" t="s">
        <v>60</v>
      </c>
      <c r="C10" s="1" t="s">
        <v>61</v>
      </c>
      <c r="D10" s="1" t="s">
        <v>62</v>
      </c>
      <c r="E10" s="1" t="s">
        <v>23</v>
      </c>
      <c r="F10" s="1" t="s">
        <v>63</v>
      </c>
      <c r="G10" s="1" t="s">
        <v>64</v>
      </c>
      <c r="H10" s="1" t="s">
        <v>65</v>
      </c>
      <c r="I10" s="1" t="s">
        <v>26</v>
      </c>
      <c r="J10" s="2" t="str">
        <f>HYPERLINK("https://nectr.com.au/","Here")</f>
        <v>Here</v>
      </c>
    </row>
    <row r="11" spans="1:52">
      <c r="A11" s="1" t="s">
        <v>66</v>
      </c>
      <c r="B11" s="1" t="s">
        <v>67</v>
      </c>
      <c r="C11" s="1" t="s">
        <v>68</v>
      </c>
      <c r="D11" s="1" t="s">
        <v>69</v>
      </c>
      <c r="E11" s="1" t="s">
        <v>23</v>
      </c>
      <c r="F11" s="1" t="s">
        <v>70</v>
      </c>
      <c r="G11" s="1" t="s">
        <v>64</v>
      </c>
      <c r="H11" s="1" t="s">
        <v>71</v>
      </c>
      <c r="I11" s="1" t="s">
        <v>26</v>
      </c>
      <c r="J11" s="2" t="str">
        <f>HYPERLINK("https://nectr.com.au/","Here")</f>
        <v>Here</v>
      </c>
    </row>
    <row r="12" spans="1:52">
      <c r="A12" s="1" t="s">
        <v>72</v>
      </c>
      <c r="B12" s="1" t="s">
        <v>60</v>
      </c>
      <c r="C12" s="1" t="s">
        <v>73</v>
      </c>
      <c r="D12" s="1" t="s">
        <v>74</v>
      </c>
      <c r="E12" s="1" t="s">
        <v>23</v>
      </c>
      <c r="F12" s="1" t="s">
        <v>75</v>
      </c>
      <c r="G12" s="1" t="s">
        <v>64</v>
      </c>
      <c r="H12" s="1" t="s">
        <v>65</v>
      </c>
      <c r="I12" s="1" t="s">
        <v>26</v>
      </c>
      <c r="J12" s="2" t="str">
        <f>HYPERLINK("https://nectr.com.au/","Here")</f>
        <v>Here</v>
      </c>
    </row>
    <row r="13" spans="1:52">
      <c r="A13" s="1" t="s">
        <v>76</v>
      </c>
      <c r="B13" s="1" t="s">
        <v>77</v>
      </c>
      <c r="C13" s="1" t="s">
        <v>78</v>
      </c>
      <c r="D13" s="1" t="s">
        <v>55</v>
      </c>
      <c r="E13" s="1" t="s">
        <v>23</v>
      </c>
      <c r="F13" s="1" t="s">
        <v>79</v>
      </c>
      <c r="G13" s="1" t="s">
        <v>32</v>
      </c>
      <c r="H13" s="1" t="s">
        <v>80</v>
      </c>
      <c r="I13" s="1" t="s">
        <v>81</v>
      </c>
      <c r="J13" s="2" t="str">
        <f>HYPERLINK("https://nrn.com.au/","Here")</f>
        <v>Here</v>
      </c>
    </row>
    <row r="14" spans="1:52">
      <c r="A14" s="1" t="s">
        <v>82</v>
      </c>
      <c r="B14" s="1" t="s">
        <v>83</v>
      </c>
      <c r="C14" s="1" t="s">
        <v>84</v>
      </c>
      <c r="D14" s="1" t="s">
        <v>85</v>
      </c>
      <c r="E14" s="1" t="s">
        <v>23</v>
      </c>
      <c r="F14" s="1" t="s">
        <v>86</v>
      </c>
      <c r="G14" s="1" t="s">
        <v>87</v>
      </c>
      <c r="H14" s="1" t="s">
        <v>88</v>
      </c>
      <c r="I14" s="1" t="s">
        <v>15</v>
      </c>
      <c r="J14" s="2" t="str">
        <f>HYPERLINK("https://www.originenergy.com.au/solar/panels-batteries/virtual-power-plant/solar-battery-offer/","Here")</f>
        <v>Here</v>
      </c>
    </row>
    <row r="15" spans="1:52">
      <c r="A15" s="1" t="s">
        <v>89</v>
      </c>
      <c r="B15" s="1" t="s">
        <v>90</v>
      </c>
      <c r="C15" s="1" t="s">
        <v>91</v>
      </c>
      <c r="D15" s="1" t="s">
        <v>92</v>
      </c>
      <c r="E15" s="1" t="s">
        <v>15</v>
      </c>
      <c r="F15" s="1" t="s">
        <v>93</v>
      </c>
      <c r="G15" s="1" t="s">
        <v>94</v>
      </c>
      <c r="H15" s="1" t="s">
        <v>26</v>
      </c>
      <c r="I15" s="1" t="s">
        <v>19</v>
      </c>
      <c r="J15" s="2" t="str">
        <f>HYPERLINK("https://www.powershop.com.au/virtual-power-plant/","Here")</f>
        <v>Here</v>
      </c>
    </row>
    <row r="16" spans="1:52">
      <c r="A16" s="1" t="s">
        <v>95</v>
      </c>
      <c r="B16" s="1" t="s">
        <v>96</v>
      </c>
      <c r="C16" s="1" t="s">
        <v>97</v>
      </c>
      <c r="D16" s="1" t="s">
        <v>98</v>
      </c>
      <c r="E16" s="1" t="s">
        <v>15</v>
      </c>
      <c r="F16" s="1" t="s">
        <v>99</v>
      </c>
      <c r="G16" s="1" t="s">
        <v>15</v>
      </c>
      <c r="H16" s="1" t="s">
        <v>88</v>
      </c>
      <c r="I16" s="1" t="s">
        <v>100</v>
      </c>
      <c r="J16" s="2" t="str">
        <f>HYPERLINK("https://repositpower.com/no-bill/","Here")</f>
        <v>Here</v>
      </c>
    </row>
    <row r="17" spans="1:52">
      <c r="A17" s="1" t="s">
        <v>101</v>
      </c>
      <c r="B17" s="1" t="s">
        <v>102</v>
      </c>
      <c r="C17" s="1" t="s">
        <v>103</v>
      </c>
      <c r="D17" s="1" t="s">
        <v>104</v>
      </c>
      <c r="E17" s="1" t="s">
        <v>105</v>
      </c>
      <c r="F17" s="1" t="s">
        <v>15</v>
      </c>
      <c r="G17" s="1" t="s">
        <v>15</v>
      </c>
      <c r="H17" s="1" t="s">
        <v>106</v>
      </c>
      <c r="I17" s="1" t="s">
        <v>106</v>
      </c>
      <c r="J17" s="2" t="str">
        <f>HYPERLINK("https://www.energymining.sa.gov.au/consumers/solar-and-batteries/south-australias-virtual-power-plant","Here")</f>
        <v>Here</v>
      </c>
    </row>
    <row r="18" spans="1:52">
      <c r="A18" s="1" t="s">
        <v>107</v>
      </c>
      <c r="B18" s="1" t="s">
        <v>108</v>
      </c>
      <c r="C18" s="1" t="s">
        <v>109</v>
      </c>
      <c r="D18" s="1" t="s">
        <v>110</v>
      </c>
      <c r="E18" s="1" t="s">
        <v>23</v>
      </c>
      <c r="F18" s="1" t="s">
        <v>111</v>
      </c>
      <c r="G18" s="1" t="s">
        <v>112</v>
      </c>
      <c r="H18" s="1" t="s">
        <v>88</v>
      </c>
      <c r="I18" s="1" t="s">
        <v>113</v>
      </c>
      <c r="J18" s="2" t="str">
        <f>HYPERLINK("https://shinehub.com.au/virtual-power-plant/","Here")</f>
        <v>Here</v>
      </c>
    </row>
    <row r="19" spans="1:52">
      <c r="A19" s="1" t="s">
        <v>114</v>
      </c>
      <c r="B19" s="1" t="s">
        <v>115</v>
      </c>
      <c r="C19" s="1" t="s">
        <v>116</v>
      </c>
      <c r="D19" s="1" t="s">
        <v>117</v>
      </c>
      <c r="E19" s="1">
        <v>650</v>
      </c>
      <c r="F19" s="1" t="s">
        <v>118</v>
      </c>
      <c r="G19" s="1" t="s">
        <v>119</v>
      </c>
      <c r="H19" s="1" t="s">
        <v>26</v>
      </c>
      <c r="I19" s="1" t="s">
        <v>19</v>
      </c>
      <c r="J19" s="2" t="str">
        <f>HYPERLINK("https://solarhub.net.au/virtual-power-plant/","Here")</f>
        <v>Here</v>
      </c>
    </row>
    <row r="20" spans="1:52">
      <c r="A20" s="1" t="s">
        <v>120</v>
      </c>
      <c r="B20" s="1" t="s">
        <v>121</v>
      </c>
      <c r="C20" s="1" t="s">
        <v>122</v>
      </c>
      <c r="D20" s="1" t="s">
        <v>123</v>
      </c>
      <c r="E20" s="1" t="s">
        <v>124</v>
      </c>
      <c r="F20" s="1" t="s">
        <v>125</v>
      </c>
      <c r="G20" s="1" t="s">
        <v>126</v>
      </c>
      <c r="H20" s="1" t="s">
        <v>26</v>
      </c>
      <c r="I20" s="1" t="s">
        <v>26</v>
      </c>
      <c r="J20" s="2" t="str">
        <f>HYPERLINK("https://save.energylocals.com.au/TeslaEnergyPlan-TOU/","Here")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J3" r:id="rId_hyperlink_2" tooltip="Here" display="Here"/>
    <hyperlink ref="B4" r:id="rId_hyperlink_3" tooltip="Full list here" display="Full list here"/>
    <hyperlink ref="J4" r:id="rId_hyperlink_4" tooltip="Here" display="Here"/>
    <hyperlink ref="J5" r:id="rId_hyperlink_5" tooltip="Here" display="Here"/>
    <hyperlink ref="J6" r:id="rId_hyperlink_6" tooltip="Here" display="Here"/>
    <hyperlink ref="J7" r:id="rId_hyperlink_7" tooltip="Here" display="Here"/>
    <hyperlink ref="J8" r:id="rId_hyperlink_8" tooltip="Here" display="Here"/>
    <hyperlink ref="J9" r:id="rId_hyperlink_9" tooltip="Here" display="Here"/>
    <hyperlink ref="J10" r:id="rId_hyperlink_10" tooltip="Here" display="Here"/>
    <hyperlink ref="J11" r:id="rId_hyperlink_11" tooltip="Here" display="Here"/>
    <hyperlink ref="J12" r:id="rId_hyperlink_12" tooltip="Here" display="Here"/>
    <hyperlink ref="J13" r:id="rId_hyperlink_13" tooltip="Here" display="Here"/>
    <hyperlink ref="J14" r:id="rId_hyperlink_14" tooltip="Here" display="Here"/>
    <hyperlink ref="J15" r:id="rId_hyperlink_15" tooltip="Here" display="Here"/>
    <hyperlink ref="J16" r:id="rId_hyperlink_16" tooltip="Here" display="Here"/>
    <hyperlink ref="J17" r:id="rId_hyperlink_17" tooltip="Here" display="Here"/>
    <hyperlink ref="J18" r:id="rId_hyperlink_18" tooltip="Here" display="Here"/>
    <hyperlink ref="J19" r:id="rId_hyperlink_19" tooltip="Here" display="Here"/>
    <hyperlink ref="J20" r:id="rId_hyperlink_20"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2024-12-21T16:02:02+00:00</dcterms:created>
  <dcterms:modified xsi:type="dcterms:W3CDTF">2024-12-21T16:02:02+00:00</dcterms:modified>
  <dc:title>Untitled Spreadsheet</dc:title>
  <dc:description/>
  <dc:subject/>
  <cp:keywords/>
  <cp:category/>
</cp:coreProperties>
</file>